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3229/Delte dokumenter/Udvikling og Demokrati/Den Digitale Hotline/DDH Repræsentantskabet inkl. møder/Repræsentantskabsmøde 29.11.2022/"/>
    </mc:Choice>
  </mc:AlternateContent>
  <xr:revisionPtr revIDLastSave="109" documentId="8_{B0504C24-B7C2-45E2-AA6C-B046E195E638}" xr6:coauthVersionLast="47" xr6:coauthVersionMax="47" xr10:uidLastSave="{391B35B4-66DE-4CC7-AF4D-0E4A8AF3561C}"/>
  <bookViews>
    <workbookView xWindow="-110" yWindow="-110" windowWidth="19420" windowHeight="10420" xr2:uid="{E2AE3457-B825-4645-97B0-3C2F845CADF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B41" i="1" l="1"/>
  <c r="C4" i="1" s="1"/>
  <c r="F4" i="1" s="1"/>
  <c r="D4" i="1" l="1"/>
  <c r="C39" i="1"/>
  <c r="C11" i="1"/>
  <c r="E4" i="1"/>
  <c r="C27" i="1"/>
  <c r="C30" i="1"/>
  <c r="C22" i="1"/>
  <c r="C19" i="1"/>
  <c r="C14" i="1"/>
  <c r="C38" i="1"/>
  <c r="C6" i="1"/>
  <c r="C36" i="1"/>
  <c r="C33" i="1"/>
  <c r="C35" i="1"/>
  <c r="C18" i="1"/>
  <c r="C10" i="1"/>
  <c r="C26" i="1"/>
  <c r="C34" i="1"/>
  <c r="C25" i="1"/>
  <c r="C17" i="1"/>
  <c r="C9" i="1"/>
  <c r="C32" i="1"/>
  <c r="C24" i="1"/>
  <c r="C16" i="1"/>
  <c r="C8" i="1"/>
  <c r="C3" i="1"/>
  <c r="C31" i="1"/>
  <c r="C23" i="1"/>
  <c r="C15" i="1"/>
  <c r="C7" i="1"/>
  <c r="C29" i="1"/>
  <c r="C21" i="1"/>
  <c r="C13" i="1"/>
  <c r="C5" i="1"/>
  <c r="C37" i="1"/>
  <c r="C28" i="1"/>
  <c r="C20" i="1"/>
  <c r="C12" i="1"/>
  <c r="F8" i="1" l="1"/>
  <c r="D8" i="1"/>
  <c r="E8" i="1"/>
  <c r="F21" i="1"/>
  <c r="D21" i="1"/>
  <c r="E21" i="1"/>
  <c r="F24" i="1"/>
  <c r="D24" i="1"/>
  <c r="E24" i="1"/>
  <c r="F22" i="1"/>
  <c r="D22" i="1"/>
  <c r="E22" i="1"/>
  <c r="F12" i="1"/>
  <c r="E12" i="1"/>
  <c r="D12" i="1"/>
  <c r="F7" i="1"/>
  <c r="D7" i="1"/>
  <c r="E7" i="1"/>
  <c r="F32" i="1"/>
  <c r="D32" i="1"/>
  <c r="E32" i="1"/>
  <c r="F35" i="1"/>
  <c r="E35" i="1"/>
  <c r="D35" i="1"/>
  <c r="F30" i="1"/>
  <c r="E30" i="1"/>
  <c r="D30" i="1"/>
  <c r="F14" i="1"/>
  <c r="E14" i="1"/>
  <c r="D14" i="1"/>
  <c r="F10" i="1"/>
  <c r="E10" i="1"/>
  <c r="D10" i="1"/>
  <c r="F29" i="1"/>
  <c r="E29" i="1"/>
  <c r="D29" i="1"/>
  <c r="F15" i="1"/>
  <c r="D15" i="1"/>
  <c r="E15" i="1"/>
  <c r="F33" i="1"/>
  <c r="D33" i="1"/>
  <c r="E33" i="1"/>
  <c r="F27" i="1"/>
  <c r="E27" i="1"/>
  <c r="D27" i="1"/>
  <c r="F13" i="1"/>
  <c r="E13" i="1"/>
  <c r="D13" i="1"/>
  <c r="F18" i="1"/>
  <c r="D18" i="1"/>
  <c r="E18" i="1"/>
  <c r="F20" i="1"/>
  <c r="E20" i="1"/>
  <c r="D20" i="1"/>
  <c r="F9" i="1"/>
  <c r="D9" i="1"/>
  <c r="E9" i="1"/>
  <c r="F28" i="1"/>
  <c r="E28" i="1"/>
  <c r="D28" i="1"/>
  <c r="F23" i="1"/>
  <c r="D23" i="1"/>
  <c r="E23" i="1"/>
  <c r="F17" i="1"/>
  <c r="D17" i="1"/>
  <c r="E17" i="1"/>
  <c r="F36" i="1"/>
  <c r="E36" i="1"/>
  <c r="D36" i="1"/>
  <c r="F26" i="1"/>
  <c r="D26" i="1"/>
  <c r="E26" i="1"/>
  <c r="F16" i="1"/>
  <c r="D16" i="1"/>
  <c r="E16" i="1"/>
  <c r="F19" i="1"/>
  <c r="E19" i="1"/>
  <c r="D19" i="1"/>
  <c r="F37" i="1"/>
  <c r="E37" i="1"/>
  <c r="D37" i="1"/>
  <c r="F31" i="1"/>
  <c r="D31" i="1"/>
  <c r="E31" i="1"/>
  <c r="F25" i="1"/>
  <c r="D25" i="1"/>
  <c r="E25" i="1"/>
  <c r="F6" i="1"/>
  <c r="D6" i="1"/>
  <c r="E6" i="1"/>
  <c r="F11" i="1"/>
  <c r="E11" i="1"/>
  <c r="D11" i="1"/>
  <c r="F5" i="1"/>
  <c r="E5" i="1"/>
  <c r="D5" i="1"/>
  <c r="F3" i="1"/>
  <c r="D3" i="1"/>
  <c r="E3" i="1"/>
  <c r="F34" i="1"/>
  <c r="D34" i="1"/>
  <c r="E34" i="1"/>
  <c r="F38" i="1"/>
  <c r="E38" i="1"/>
  <c r="D38" i="1"/>
  <c r="F39" i="1"/>
  <c r="E39" i="1"/>
  <c r="D39" i="1"/>
  <c r="C41" i="1"/>
  <c r="E41" i="1" l="1"/>
  <c r="F41" i="1"/>
  <c r="D41" i="1"/>
</calcChain>
</file>

<file path=xl/sharedStrings.xml><?xml version="1.0" encoding="utf-8"?>
<sst xmlns="http://schemas.openxmlformats.org/spreadsheetml/2006/main" count="80" uniqueCount="47">
  <si>
    <t>Aarhus Kommune</t>
  </si>
  <si>
    <t>Aalborg Kommune</t>
  </si>
  <si>
    <t>Randers Kommune</t>
  </si>
  <si>
    <t>Viborg Kommune</t>
  </si>
  <si>
    <t>Silkeborg Kommune</t>
  </si>
  <si>
    <t>Horsens Kommune</t>
  </si>
  <si>
    <t>Herning Kommune</t>
  </si>
  <si>
    <t>Roskilde</t>
  </si>
  <si>
    <t>Holbæk</t>
  </si>
  <si>
    <t>Hjørring</t>
  </si>
  <si>
    <t>Skanderborg Kommune</t>
  </si>
  <si>
    <t>Frederikshavn</t>
  </si>
  <si>
    <t>Holstebro Kommune</t>
  </si>
  <si>
    <t>Ringkøbing-Skjern Kommune</t>
  </si>
  <si>
    <t>Favrskov Kommune</t>
  </si>
  <si>
    <t>Skive Kommune</t>
  </si>
  <si>
    <t>Hedensted Kommune</t>
  </si>
  <si>
    <t>Thisted</t>
  </si>
  <si>
    <t>Egedal</t>
  </si>
  <si>
    <t>Mariagerfjord</t>
  </si>
  <si>
    <t>Syddjurs Kommune</t>
  </si>
  <si>
    <t>Ikast-Brande Kommune</t>
  </si>
  <si>
    <t>Furesø</t>
  </si>
  <si>
    <t>Fredensborg</t>
  </si>
  <si>
    <t>Jammerbugt</t>
  </si>
  <si>
    <t>Norddjurs Kommune</t>
  </si>
  <si>
    <t>Vesthimmerland</t>
  </si>
  <si>
    <t>Brønderslev</t>
  </si>
  <si>
    <t>Halsnæs</t>
  </si>
  <si>
    <t>Rebild</t>
  </si>
  <si>
    <t>Odder Kommune</t>
  </si>
  <si>
    <t>Struer Kommune</t>
  </si>
  <si>
    <t>Morsø</t>
  </si>
  <si>
    <t>Lemvig Kommune</t>
  </si>
  <si>
    <t>Samsø Kommune</t>
  </si>
  <si>
    <t>Læsø</t>
  </si>
  <si>
    <t>Kontrol SUM</t>
  </si>
  <si>
    <t>Hørsholm kommune</t>
  </si>
  <si>
    <t>Udvikling og etablering (2023)</t>
  </si>
  <si>
    <t>andel</t>
  </si>
  <si>
    <t>Indbyggere</t>
  </si>
  <si>
    <t>Udgift Chatbot VOICE</t>
  </si>
  <si>
    <t>Drift (2023)*</t>
  </si>
  <si>
    <t>Drift (2024)*</t>
  </si>
  <si>
    <t xml:space="preserve">*Hertil kommer udgifter til løn for en medarbejder som skal opbygge flows i den nye platform. Vi kender ikke behovet på nuværende tidspunkt.  </t>
  </si>
  <si>
    <t>Godkendt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</si>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</sst>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.&quot;;[Red]\-#,##0.00\ &quot;kr.&quot;"/>
    <numFmt numFmtId="43" formatCode="_-* #,##0.00_-;\-* #,##0.00_-;_-* &quot;-&quot;??_-;_-@_-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8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3" fillId="0" borderId="0" xfId="1" applyNumberFormat="1" applyFont="1"/>
    <xf numFmtId="10" fontId="3" fillId="0" borderId="0" xfId="2" applyNumberFormat="1" applyFont="1"/>
    <xf numFmtId="0" fontId="0" fillId="0" borderId="2" xfId="0" applyBorder="1" applyAlignment="1">
      <alignment wrapText="1"/>
    </xf>
    <xf numFmtId="8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10" fontId="0" fillId="0" borderId="2" xfId="2" applyNumberFormat="1" applyFont="1" applyBorder="1"/>
    <xf numFmtId="8" fontId="0" fillId="0" borderId="2" xfId="0" applyNumberFormat="1" applyBorder="1"/>
    <xf numFmtId="164" fontId="3" fillId="0" borderId="2" xfId="1" applyNumberFormat="1" applyFont="1" applyBorder="1" applyAlignment="1">
      <alignment wrapText="1"/>
    </xf>
    <xf numFmtId="10" fontId="3" fillId="0" borderId="2" xfId="2" applyNumberFormat="1" applyFont="1" applyBorder="1" applyAlignment="1">
      <alignment wrapText="1"/>
    </xf>
    <xf numFmtId="0" fontId="2" fillId="3" borderId="3" xfId="3" applyFont="1" applyFill="1" applyBorder="1"/>
    <xf numFmtId="164" fontId="2" fillId="3" borderId="3" xfId="3" applyNumberFormat="1" applyFont="1" applyFill="1" applyBorder="1"/>
    <xf numFmtId="10" fontId="2" fillId="3" borderId="4" xfId="3" applyNumberFormat="1" applyFont="1" applyFill="1" applyBorder="1"/>
    <xf numFmtId="0" fontId="4" fillId="0" borderId="2" xfId="0" applyFont="1" applyBorder="1"/>
    <xf numFmtId="1" fontId="3" fillId="0" borderId="0" xfId="1" applyNumberFormat="1" applyFont="1"/>
    <xf numFmtId="0" fontId="0" fillId="2" borderId="1" xfId="3" applyFont="1"/>
    <xf numFmtId="164" fontId="0" fillId="2" borderId="1" xfId="3" applyNumberFormat="1" applyFont="1"/>
    <xf numFmtId="10" fontId="0" fillId="2" borderId="1" xfId="3" applyNumberFormat="1" applyFont="1"/>
    <xf numFmtId="8" fontId="0" fillId="2" borderId="1" xfId="3" applyNumberFormat="1" applyFont="1"/>
    <xf numFmtId="0" fontId="0" fillId="4" borderId="2" xfId="0" applyFill="1" applyBorder="1"/>
    <xf numFmtId="0" fontId="0" fillId="0" borderId="0" xfId="0" applyFill="1" applyBorder="1"/>
    <xf numFmtId="0" fontId="2" fillId="0" borderId="0" xfId="3" applyFont="1" applyFill="1" applyBorder="1"/>
    <xf numFmtId="164" fontId="2" fillId="0" borderId="0" xfId="3" applyNumberFormat="1" applyFont="1" applyFill="1" applyBorder="1"/>
    <xf numFmtId="10" fontId="2" fillId="0" borderId="0" xfId="3" applyNumberFormat="1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10" fontId="3" fillId="0" borderId="0" xfId="2" applyNumberFormat="1" applyFont="1" applyFill="1" applyBorder="1" applyAlignment="1">
      <alignment wrapText="1"/>
    </xf>
    <xf numFmtId="8" fontId="2" fillId="0" borderId="0" xfId="0" applyNumberFormat="1" applyFont="1" applyFill="1" applyBorder="1" applyAlignment="1">
      <alignment horizontal="center" vertical="center"/>
    </xf>
    <xf numFmtId="0" fontId="0" fillId="0" borderId="0" xfId="3" applyFont="1" applyFill="1" applyBorder="1"/>
    <xf numFmtId="164" fontId="0" fillId="0" borderId="0" xfId="3" applyNumberFormat="1" applyFont="1" applyFill="1" applyBorder="1"/>
    <xf numFmtId="10" fontId="0" fillId="0" borderId="0" xfId="3" applyNumberFormat="1" applyFont="1" applyFill="1" applyBorder="1"/>
    <xf numFmtId="8" fontId="0" fillId="0" borderId="0" xfId="3" applyNumberFormat="1" applyFont="1" applyFill="1" applyBorder="1"/>
    <xf numFmtId="0" fontId="0" fillId="0" borderId="2" xfId="0" applyFill="1" applyBorder="1"/>
  </cellXfs>
  <cellStyles count="4">
    <cellStyle name="Bemærk!" xfId="3" builtinId="10"/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2648-EF84-40B9-9978-2910D826A984}">
  <sheetPr>
    <pageSetUpPr fitToPage="1"/>
  </sheetPr>
  <dimension ref="A1:H50"/>
  <sheetViews>
    <sheetView tabSelected="1" topLeftCell="A10" workbookViewId="0">
      <selection activeCell="G24" sqref="G24"/>
    </sheetView>
  </sheetViews>
  <sheetFormatPr defaultRowHeight="14.5" x14ac:dyDescent="0.35"/>
  <cols>
    <col min="1" max="1" width="27.26953125" bestFit="1" customWidth="1"/>
    <col min="2" max="2" width="13.453125" customWidth="1"/>
    <col min="3" max="3" width="13.453125" bestFit="1" customWidth="1"/>
    <col min="4" max="4" width="28.26953125" bestFit="1" customWidth="1"/>
    <col min="5" max="6" width="18.1796875" customWidth="1"/>
    <col min="7" max="7" width="10.81640625" customWidth="1"/>
  </cols>
  <sheetData>
    <row r="1" spans="1:7" x14ac:dyDescent="0.35">
      <c r="A1" s="14" t="s">
        <v>41</v>
      </c>
      <c r="B1" s="15"/>
      <c r="C1" s="16"/>
      <c r="D1" s="17" t="s">
        <v>38</v>
      </c>
      <c r="E1" s="17" t="s">
        <v>42</v>
      </c>
      <c r="F1" s="17" t="s">
        <v>43</v>
      </c>
      <c r="G1" s="8"/>
    </row>
    <row r="2" spans="1:7" x14ac:dyDescent="0.35">
      <c r="A2" s="6"/>
      <c r="B2" s="12" t="s">
        <v>40</v>
      </c>
      <c r="C2" s="13" t="s">
        <v>39</v>
      </c>
      <c r="D2" s="7">
        <v>700000</v>
      </c>
      <c r="E2" s="7">
        <v>40000</v>
      </c>
      <c r="F2" s="7">
        <v>80000</v>
      </c>
      <c r="G2" s="17" t="s">
        <v>45</v>
      </c>
    </row>
    <row r="3" spans="1:7" x14ac:dyDescent="0.35">
      <c r="A3" s="8" t="s">
        <v>0</v>
      </c>
      <c r="B3" s="9">
        <v>352315</v>
      </c>
      <c r="C3" s="10">
        <f t="shared" ref="C3:C39" si="0">SUM(B3)/$B$41</f>
        <v>0.15522153042000991</v>
      </c>
      <c r="D3" s="11">
        <f>SUM($D$2)*C3</f>
        <v>108655.07129400694</v>
      </c>
      <c r="E3" s="11">
        <f>SUM($E$2)*C3</f>
        <v>6208.8612168003965</v>
      </c>
      <c r="F3" s="11">
        <f>SUM($F$2)*C3</f>
        <v>12417.722433600793</v>
      </c>
      <c r="G3" s="8" t="s">
        <v>46</v>
      </c>
    </row>
    <row r="4" spans="1:7" x14ac:dyDescent="0.35">
      <c r="A4" s="8" t="s">
        <v>1</v>
      </c>
      <c r="B4" s="9">
        <v>219476</v>
      </c>
      <c r="C4" s="10">
        <f t="shared" si="0"/>
        <v>9.6695856294685426E-2</v>
      </c>
      <c r="D4" s="11">
        <f t="shared" ref="D4:D39" si="1">SUM($D$2)*C4</f>
        <v>67687.099406279798</v>
      </c>
      <c r="E4" s="11">
        <f t="shared" ref="E4:E39" si="2">SUM($E$2)*C4</f>
        <v>3867.8342517874171</v>
      </c>
      <c r="F4" s="11">
        <f t="shared" ref="F4:F39" si="3">SUM($F$2)*C4</f>
        <v>7735.6685035748342</v>
      </c>
      <c r="G4" s="8" t="s">
        <v>46</v>
      </c>
    </row>
    <row r="5" spans="1:7" x14ac:dyDescent="0.35">
      <c r="A5" s="8" t="s">
        <v>2</v>
      </c>
      <c r="B5" s="9">
        <v>98549</v>
      </c>
      <c r="C5" s="10">
        <f t="shared" si="0"/>
        <v>4.3418323379253103E-2</v>
      </c>
      <c r="D5" s="11">
        <f t="shared" si="1"/>
        <v>30392.826365477173</v>
      </c>
      <c r="E5" s="11">
        <f t="shared" si="2"/>
        <v>1736.7329351701242</v>
      </c>
      <c r="F5" s="11">
        <f t="shared" si="3"/>
        <v>3473.4658703402483</v>
      </c>
      <c r="G5" s="8" t="s">
        <v>46</v>
      </c>
    </row>
    <row r="6" spans="1:7" x14ac:dyDescent="0.35">
      <c r="A6" s="8" t="s">
        <v>3</v>
      </c>
      <c r="B6" s="9">
        <v>96696</v>
      </c>
      <c r="C6" s="10">
        <f t="shared" si="0"/>
        <v>4.2601936067136734E-2</v>
      </c>
      <c r="D6" s="11">
        <f t="shared" si="1"/>
        <v>29821.355246995714</v>
      </c>
      <c r="E6" s="11">
        <f t="shared" si="2"/>
        <v>1704.0774426854694</v>
      </c>
      <c r="F6" s="11">
        <f t="shared" si="3"/>
        <v>3408.1548853709387</v>
      </c>
      <c r="G6" s="8" t="s">
        <v>46</v>
      </c>
    </row>
    <row r="7" spans="1:7" x14ac:dyDescent="0.35">
      <c r="A7" s="8" t="s">
        <v>4</v>
      </c>
      <c r="B7" s="9">
        <v>96409</v>
      </c>
      <c r="C7" s="10">
        <f t="shared" si="0"/>
        <v>4.2475490757596851E-2</v>
      </c>
      <c r="D7" s="11">
        <f t="shared" si="1"/>
        <v>29732.843530317794</v>
      </c>
      <c r="E7" s="11">
        <f t="shared" si="2"/>
        <v>1699.019630303874</v>
      </c>
      <c r="F7" s="11">
        <f t="shared" si="3"/>
        <v>3398.039260607748</v>
      </c>
      <c r="G7" s="8" t="s">
        <v>46</v>
      </c>
    </row>
    <row r="8" spans="1:7" x14ac:dyDescent="0.35">
      <c r="A8" s="8" t="s">
        <v>5</v>
      </c>
      <c r="B8" s="9">
        <v>93093</v>
      </c>
      <c r="C8" s="10">
        <f t="shared" si="0"/>
        <v>4.1014540770021098E-2</v>
      </c>
      <c r="D8" s="11">
        <f t="shared" si="1"/>
        <v>28710.178539014767</v>
      </c>
      <c r="E8" s="11">
        <f t="shared" si="2"/>
        <v>1640.5816308008439</v>
      </c>
      <c r="F8" s="11">
        <f t="shared" si="3"/>
        <v>3281.1632616016877</v>
      </c>
      <c r="G8" s="8" t="s">
        <v>46</v>
      </c>
    </row>
    <row r="9" spans="1:7" x14ac:dyDescent="0.35">
      <c r="A9" s="8" t="s">
        <v>6</v>
      </c>
      <c r="B9" s="9">
        <v>89332</v>
      </c>
      <c r="C9" s="10">
        <f t="shared" si="0"/>
        <v>3.9357534466259808E-2</v>
      </c>
      <c r="D9" s="11">
        <f t="shared" si="1"/>
        <v>27550.274126381864</v>
      </c>
      <c r="E9" s="11">
        <f t="shared" si="2"/>
        <v>1574.3013786503923</v>
      </c>
      <c r="F9" s="11">
        <f t="shared" si="3"/>
        <v>3148.6027573007846</v>
      </c>
      <c r="G9" s="8" t="s">
        <v>46</v>
      </c>
    </row>
    <row r="10" spans="1:7" x14ac:dyDescent="0.35">
      <c r="A10" s="8" t="s">
        <v>7</v>
      </c>
      <c r="B10" s="9">
        <v>88989</v>
      </c>
      <c r="C10" s="10">
        <f t="shared" si="0"/>
        <v>3.9206416901199956E-2</v>
      </c>
      <c r="D10" s="11">
        <f t="shared" si="1"/>
        <v>27444.491830839968</v>
      </c>
      <c r="E10" s="11">
        <f t="shared" si="2"/>
        <v>1568.2566760479983</v>
      </c>
      <c r="F10" s="11">
        <f t="shared" si="3"/>
        <v>3136.5133520959967</v>
      </c>
      <c r="G10" s="8" t="s">
        <v>46</v>
      </c>
    </row>
    <row r="11" spans="1:7" x14ac:dyDescent="0.35">
      <c r="A11" s="8" t="s">
        <v>8</v>
      </c>
      <c r="B11" s="9">
        <v>72495</v>
      </c>
      <c r="C11" s="10">
        <f t="shared" si="0"/>
        <v>3.1939556498583987E-2</v>
      </c>
      <c r="D11" s="11">
        <f t="shared" si="1"/>
        <v>22357.689549008792</v>
      </c>
      <c r="E11" s="11">
        <f t="shared" si="2"/>
        <v>1277.5822599433595</v>
      </c>
      <c r="F11" s="11">
        <f t="shared" si="3"/>
        <v>2555.1645198867191</v>
      </c>
      <c r="G11" s="8" t="s">
        <v>46</v>
      </c>
    </row>
    <row r="12" spans="1:7" x14ac:dyDescent="0.35">
      <c r="A12" s="8" t="s">
        <v>9</v>
      </c>
      <c r="B12" s="9">
        <v>64017</v>
      </c>
      <c r="C12" s="10">
        <f t="shared" si="0"/>
        <v>2.8204353243256104E-2</v>
      </c>
      <c r="D12" s="11">
        <f t="shared" si="1"/>
        <v>19743.047270279272</v>
      </c>
      <c r="E12" s="11">
        <f t="shared" si="2"/>
        <v>1128.1741297302442</v>
      </c>
      <c r="F12" s="11">
        <f t="shared" si="3"/>
        <v>2256.3482594604884</v>
      </c>
      <c r="G12" s="8" t="s">
        <v>46</v>
      </c>
    </row>
    <row r="13" spans="1:7" x14ac:dyDescent="0.35">
      <c r="A13" s="8" t="s">
        <v>10</v>
      </c>
      <c r="B13" s="9">
        <v>63791</v>
      </c>
      <c r="C13" s="10">
        <f t="shared" si="0"/>
        <v>2.810478306919334E-2</v>
      </c>
      <c r="D13" s="11">
        <f t="shared" si="1"/>
        <v>19673.348148435336</v>
      </c>
      <c r="E13" s="11">
        <f t="shared" si="2"/>
        <v>1124.1913227677335</v>
      </c>
      <c r="F13" s="11">
        <f t="shared" si="3"/>
        <v>2248.382645535467</v>
      </c>
      <c r="G13" s="8" t="s">
        <v>46</v>
      </c>
    </row>
    <row r="14" spans="1:7" x14ac:dyDescent="0.35">
      <c r="A14" s="8" t="s">
        <v>11</v>
      </c>
      <c r="B14" s="9">
        <v>59023</v>
      </c>
      <c r="C14" s="10">
        <f t="shared" si="0"/>
        <v>2.6004116742063904E-2</v>
      </c>
      <c r="D14" s="11">
        <f t="shared" si="1"/>
        <v>18202.881719444733</v>
      </c>
      <c r="E14" s="11">
        <f t="shared" si="2"/>
        <v>1040.1646696825562</v>
      </c>
      <c r="F14" s="11">
        <f t="shared" si="3"/>
        <v>2080.3293393651124</v>
      </c>
      <c r="G14" s="8" t="s">
        <v>46</v>
      </c>
    </row>
    <row r="15" spans="1:7" x14ac:dyDescent="0.35">
      <c r="A15" s="8" t="s">
        <v>12</v>
      </c>
      <c r="B15" s="9">
        <v>58618</v>
      </c>
      <c r="C15" s="10">
        <f t="shared" si="0"/>
        <v>2.5825683465535501E-2</v>
      </c>
      <c r="D15" s="11">
        <f t="shared" si="1"/>
        <v>18077.978425874851</v>
      </c>
      <c r="E15" s="11">
        <f t="shared" si="2"/>
        <v>1033.0273386214201</v>
      </c>
      <c r="F15" s="11">
        <f t="shared" si="3"/>
        <v>2066.0546772428402</v>
      </c>
      <c r="G15" s="8" t="s">
        <v>46</v>
      </c>
    </row>
    <row r="16" spans="1:7" x14ac:dyDescent="0.35">
      <c r="A16" s="8" t="s">
        <v>13</v>
      </c>
      <c r="B16" s="9">
        <v>56239</v>
      </c>
      <c r="C16" s="10">
        <f t="shared" si="0"/>
        <v>2.4777553181927925E-2</v>
      </c>
      <c r="D16" s="11">
        <f t="shared" si="1"/>
        <v>17344.287227349549</v>
      </c>
      <c r="E16" s="11">
        <f t="shared" si="2"/>
        <v>991.10212727711701</v>
      </c>
      <c r="F16" s="11">
        <f t="shared" si="3"/>
        <v>1982.204254554234</v>
      </c>
      <c r="G16" s="8" t="s">
        <v>46</v>
      </c>
    </row>
    <row r="17" spans="1:7" x14ac:dyDescent="0.35">
      <c r="A17" s="8" t="s">
        <v>14</v>
      </c>
      <c r="B17" s="9">
        <v>48630</v>
      </c>
      <c r="C17" s="10">
        <f t="shared" si="0"/>
        <v>2.1425210463151104E-2</v>
      </c>
      <c r="D17" s="11">
        <f t="shared" si="1"/>
        <v>14997.647324205773</v>
      </c>
      <c r="E17" s="11">
        <f t="shared" si="2"/>
        <v>857.00841852604412</v>
      </c>
      <c r="F17" s="11">
        <f t="shared" si="3"/>
        <v>1714.0168370520882</v>
      </c>
      <c r="G17" s="8" t="s">
        <v>46</v>
      </c>
    </row>
    <row r="18" spans="1:7" x14ac:dyDescent="0.35">
      <c r="A18" s="8" t="s">
        <v>15</v>
      </c>
      <c r="B18" s="9">
        <v>45226</v>
      </c>
      <c r="C18" s="10">
        <f t="shared" si="0"/>
        <v>1.992548978832967E-2</v>
      </c>
      <c r="D18" s="11">
        <f t="shared" si="1"/>
        <v>13947.842851830768</v>
      </c>
      <c r="E18" s="11">
        <f t="shared" si="2"/>
        <v>797.01959153318683</v>
      </c>
      <c r="F18" s="11">
        <f t="shared" si="3"/>
        <v>1594.0391830663737</v>
      </c>
      <c r="G18" s="8" t="s">
        <v>46</v>
      </c>
    </row>
    <row r="19" spans="1:7" x14ac:dyDescent="0.35">
      <c r="A19" s="8" t="s">
        <v>16</v>
      </c>
      <c r="B19" s="9">
        <v>47005</v>
      </c>
      <c r="C19" s="10">
        <f t="shared" si="0"/>
        <v>2.0709274477080354E-2</v>
      </c>
      <c r="D19" s="11">
        <f t="shared" si="1"/>
        <v>14496.492133956248</v>
      </c>
      <c r="E19" s="11">
        <f t="shared" si="2"/>
        <v>828.37097908321414</v>
      </c>
      <c r="F19" s="11">
        <f t="shared" si="3"/>
        <v>1656.7419581664283</v>
      </c>
      <c r="G19" s="8" t="s">
        <v>46</v>
      </c>
    </row>
    <row r="20" spans="1:7" x14ac:dyDescent="0.35">
      <c r="A20" s="19" t="s">
        <v>17</v>
      </c>
      <c r="B20" s="20">
        <v>43142</v>
      </c>
      <c r="C20" s="21">
        <f t="shared" si="0"/>
        <v>1.9007329422193398E-2</v>
      </c>
      <c r="D20" s="22">
        <f t="shared" si="1"/>
        <v>13305.130595535378</v>
      </c>
      <c r="E20" s="22">
        <f t="shared" si="2"/>
        <v>760.29317688773597</v>
      </c>
      <c r="F20" s="22">
        <f t="shared" si="3"/>
        <v>1520.5863537754719</v>
      </c>
      <c r="G20" s="19"/>
    </row>
    <row r="21" spans="1:7" x14ac:dyDescent="0.35">
      <c r="A21" s="8" t="s">
        <v>18</v>
      </c>
      <c r="B21" s="9">
        <v>44109</v>
      </c>
      <c r="C21" s="10">
        <f t="shared" si="0"/>
        <v>1.9433366405904422E-2</v>
      </c>
      <c r="D21" s="11">
        <f t="shared" si="1"/>
        <v>13603.356484133095</v>
      </c>
      <c r="E21" s="11">
        <f t="shared" si="2"/>
        <v>777.3346562361769</v>
      </c>
      <c r="F21" s="11">
        <f t="shared" si="3"/>
        <v>1554.6693124723538</v>
      </c>
      <c r="G21" s="8" t="s">
        <v>46</v>
      </c>
    </row>
    <row r="22" spans="1:7" x14ac:dyDescent="0.35">
      <c r="A22" s="37" t="s">
        <v>19</v>
      </c>
      <c r="B22" s="9">
        <v>41572</v>
      </c>
      <c r="C22" s="10">
        <f t="shared" si="0"/>
        <v>1.8315625115651199E-2</v>
      </c>
      <c r="D22" s="11">
        <f t="shared" si="1"/>
        <v>12820.937580955839</v>
      </c>
      <c r="E22" s="11">
        <f t="shared" si="2"/>
        <v>732.62500462604794</v>
      </c>
      <c r="F22" s="11">
        <f t="shared" si="3"/>
        <v>1465.2500092520959</v>
      </c>
      <c r="G22" s="8" t="s">
        <v>46</v>
      </c>
    </row>
    <row r="23" spans="1:7" x14ac:dyDescent="0.35">
      <c r="A23" s="8" t="s">
        <v>20</v>
      </c>
      <c r="B23" s="9">
        <v>43441</v>
      </c>
      <c r="C23" s="10">
        <f t="shared" si="0"/>
        <v>1.9139061643630415E-2</v>
      </c>
      <c r="D23" s="11">
        <f t="shared" si="1"/>
        <v>13397.34315054129</v>
      </c>
      <c r="E23" s="11">
        <f t="shared" si="2"/>
        <v>765.56246574521663</v>
      </c>
      <c r="F23" s="11">
        <f t="shared" si="3"/>
        <v>1531.1249314904333</v>
      </c>
      <c r="G23" s="8" t="s">
        <v>46</v>
      </c>
    </row>
    <row r="24" spans="1:7" x14ac:dyDescent="0.35">
      <c r="A24" s="23" t="s">
        <v>21</v>
      </c>
      <c r="B24" s="9">
        <v>41832</v>
      </c>
      <c r="C24" s="10">
        <f t="shared" si="0"/>
        <v>1.8430174873422519E-2</v>
      </c>
      <c r="D24" s="11">
        <f t="shared" si="1"/>
        <v>12901.122411395763</v>
      </c>
      <c r="E24" s="11">
        <f t="shared" si="2"/>
        <v>737.20699493690074</v>
      </c>
      <c r="F24" s="11">
        <f t="shared" si="3"/>
        <v>1474.4139898738015</v>
      </c>
      <c r="G24" s="8"/>
    </row>
    <row r="25" spans="1:7" x14ac:dyDescent="0.35">
      <c r="A25" s="8" t="s">
        <v>22</v>
      </c>
      <c r="B25" s="9">
        <v>41185</v>
      </c>
      <c r="C25" s="10">
        <f t="shared" si="0"/>
        <v>1.8145122206968501E-2</v>
      </c>
      <c r="D25" s="11">
        <f t="shared" si="1"/>
        <v>12701.585544877951</v>
      </c>
      <c r="E25" s="11">
        <f t="shared" si="2"/>
        <v>725.80488827874001</v>
      </c>
      <c r="F25" s="11">
        <f t="shared" si="3"/>
        <v>1451.60977655748</v>
      </c>
      <c r="G25" s="8" t="s">
        <v>46</v>
      </c>
    </row>
    <row r="26" spans="1:7" x14ac:dyDescent="0.35">
      <c r="A26" s="8" t="s">
        <v>23</v>
      </c>
      <c r="B26" s="9">
        <v>41087</v>
      </c>
      <c r="C26" s="10">
        <f t="shared" si="0"/>
        <v>1.8101945759808544E-2</v>
      </c>
      <c r="D26" s="11">
        <f t="shared" si="1"/>
        <v>12671.362031865981</v>
      </c>
      <c r="E26" s="11">
        <f t="shared" si="2"/>
        <v>724.07783039234175</v>
      </c>
      <c r="F26" s="11">
        <f t="shared" si="3"/>
        <v>1448.1556607846835</v>
      </c>
      <c r="G26" s="8" t="s">
        <v>46</v>
      </c>
    </row>
    <row r="27" spans="1:7" x14ac:dyDescent="0.35">
      <c r="A27" s="8" t="s">
        <v>24</v>
      </c>
      <c r="B27" s="9">
        <v>38200</v>
      </c>
      <c r="C27" s="10">
        <f t="shared" si="0"/>
        <v>1.6830002872555466E-2</v>
      </c>
      <c r="D27" s="11">
        <f t="shared" si="1"/>
        <v>11781.002010788827</v>
      </c>
      <c r="E27" s="11">
        <f t="shared" si="2"/>
        <v>673.20011490221862</v>
      </c>
      <c r="F27" s="11">
        <f t="shared" si="3"/>
        <v>1346.4002298044372</v>
      </c>
      <c r="G27" s="8" t="s">
        <v>46</v>
      </c>
    </row>
    <row r="28" spans="1:7" x14ac:dyDescent="0.35">
      <c r="A28" s="8" t="s">
        <v>25</v>
      </c>
      <c r="B28" s="9">
        <v>36977</v>
      </c>
      <c r="C28" s="10">
        <f t="shared" si="0"/>
        <v>1.6291178435038831E-2</v>
      </c>
      <c r="D28" s="11">
        <f t="shared" si="1"/>
        <v>11403.824904527182</v>
      </c>
      <c r="E28" s="11">
        <f t="shared" si="2"/>
        <v>651.64713740155321</v>
      </c>
      <c r="F28" s="11">
        <f t="shared" si="3"/>
        <v>1303.2942748031064</v>
      </c>
      <c r="G28" s="8" t="s">
        <v>46</v>
      </c>
    </row>
    <row r="29" spans="1:7" x14ac:dyDescent="0.35">
      <c r="A29" s="8" t="s">
        <v>26</v>
      </c>
      <c r="B29" s="9">
        <v>36379</v>
      </c>
      <c r="C29" s="10">
        <f t="shared" si="0"/>
        <v>1.6027713992164797E-2</v>
      </c>
      <c r="D29" s="11">
        <f t="shared" si="1"/>
        <v>11219.399794515359</v>
      </c>
      <c r="E29" s="11">
        <f t="shared" si="2"/>
        <v>641.10855968659189</v>
      </c>
      <c r="F29" s="11">
        <f t="shared" si="3"/>
        <v>1282.2171193731838</v>
      </c>
      <c r="G29" s="8" t="s">
        <v>46</v>
      </c>
    </row>
    <row r="30" spans="1:7" x14ac:dyDescent="0.35">
      <c r="A30" s="8" t="s">
        <v>27</v>
      </c>
      <c r="B30" s="9">
        <v>36169</v>
      </c>
      <c r="C30" s="10">
        <f t="shared" si="0"/>
        <v>1.5935193033964883E-2</v>
      </c>
      <c r="D30" s="11">
        <f t="shared" si="1"/>
        <v>11154.635123775419</v>
      </c>
      <c r="E30" s="11">
        <f t="shared" si="2"/>
        <v>637.40772135859538</v>
      </c>
      <c r="F30" s="11">
        <f t="shared" si="3"/>
        <v>1274.8154427171908</v>
      </c>
      <c r="G30" s="8" t="s">
        <v>46</v>
      </c>
    </row>
    <row r="31" spans="1:7" x14ac:dyDescent="0.35">
      <c r="A31" s="8" t="s">
        <v>28</v>
      </c>
      <c r="B31" s="9">
        <v>31438</v>
      </c>
      <c r="C31" s="10">
        <f t="shared" si="0"/>
        <v>1.385082801851829E-2</v>
      </c>
      <c r="D31" s="11">
        <f t="shared" si="1"/>
        <v>9695.5796129628034</v>
      </c>
      <c r="E31" s="11">
        <f t="shared" si="2"/>
        <v>554.03312074073165</v>
      </c>
      <c r="F31" s="11">
        <f t="shared" si="3"/>
        <v>1108.0662414814633</v>
      </c>
      <c r="G31" s="8" t="s">
        <v>46</v>
      </c>
    </row>
    <row r="32" spans="1:7" x14ac:dyDescent="0.35">
      <c r="A32" s="8" t="s">
        <v>29</v>
      </c>
      <c r="B32" s="9">
        <v>30558</v>
      </c>
      <c r="C32" s="10">
        <f t="shared" si="0"/>
        <v>1.3463121146061515E-2</v>
      </c>
      <c r="D32" s="11">
        <f t="shared" si="1"/>
        <v>9424.1848022430604</v>
      </c>
      <c r="E32" s="11">
        <f t="shared" si="2"/>
        <v>538.52484584246065</v>
      </c>
      <c r="F32" s="11">
        <f t="shared" si="3"/>
        <v>1077.0496916849213</v>
      </c>
      <c r="G32" s="8" t="s">
        <v>46</v>
      </c>
    </row>
    <row r="33" spans="1:8" x14ac:dyDescent="0.35">
      <c r="A33" s="19" t="s">
        <v>37</v>
      </c>
      <c r="B33" s="20">
        <v>24761</v>
      </c>
      <c r="C33" s="21">
        <f t="shared" si="0"/>
        <v>1.0909102123752509E-2</v>
      </c>
      <c r="D33" s="22">
        <f t="shared" si="1"/>
        <v>7636.3714866267565</v>
      </c>
      <c r="E33" s="22">
        <f t="shared" si="2"/>
        <v>436.36408495010033</v>
      </c>
      <c r="F33" s="22">
        <f t="shared" si="3"/>
        <v>872.72816990020067</v>
      </c>
      <c r="G33" s="19"/>
    </row>
    <row r="34" spans="1:8" x14ac:dyDescent="0.35">
      <c r="A34" s="8" t="s">
        <v>30</v>
      </c>
      <c r="B34" s="9">
        <v>23091</v>
      </c>
      <c r="C34" s="10">
        <f t="shared" si="0"/>
        <v>1.0173340218067492E-2</v>
      </c>
      <c r="D34" s="11">
        <f t="shared" si="1"/>
        <v>7121.3381526472449</v>
      </c>
      <c r="E34" s="11">
        <f t="shared" si="2"/>
        <v>406.93360872269972</v>
      </c>
      <c r="F34" s="11">
        <f t="shared" si="3"/>
        <v>813.86721744539943</v>
      </c>
      <c r="G34" s="8" t="s">
        <v>46</v>
      </c>
    </row>
    <row r="35" spans="1:8" x14ac:dyDescent="0.35">
      <c r="A35" s="8" t="s">
        <v>31</v>
      </c>
      <c r="B35" s="9">
        <v>20829</v>
      </c>
      <c r="C35" s="10">
        <f t="shared" si="0"/>
        <v>9.1767573254570092E-3</v>
      </c>
      <c r="D35" s="11">
        <f t="shared" si="1"/>
        <v>6423.7301278199066</v>
      </c>
      <c r="E35" s="11">
        <f t="shared" si="2"/>
        <v>367.07029301828038</v>
      </c>
      <c r="F35" s="11">
        <f t="shared" si="3"/>
        <v>734.14058603656076</v>
      </c>
      <c r="G35" s="8" t="s">
        <v>46</v>
      </c>
    </row>
    <row r="36" spans="1:8" x14ac:dyDescent="0.35">
      <c r="A36" s="8" t="s">
        <v>32</v>
      </c>
      <c r="B36" s="9">
        <v>20082</v>
      </c>
      <c r="C36" s="10">
        <f t="shared" si="0"/>
        <v>8.8476470598601795E-3</v>
      </c>
      <c r="D36" s="11">
        <f t="shared" si="1"/>
        <v>6193.3529419021261</v>
      </c>
      <c r="E36" s="11">
        <f t="shared" si="2"/>
        <v>353.90588239440717</v>
      </c>
      <c r="F36" s="11">
        <f t="shared" si="3"/>
        <v>707.81176478881434</v>
      </c>
      <c r="G36" s="8" t="s">
        <v>46</v>
      </c>
    </row>
    <row r="37" spans="1:8" x14ac:dyDescent="0.35">
      <c r="A37" s="8" t="s">
        <v>33</v>
      </c>
      <c r="B37" s="9">
        <v>19519</v>
      </c>
      <c r="C37" s="10">
        <f t="shared" si="0"/>
        <v>8.5996027766861282E-3</v>
      </c>
      <c r="D37" s="11">
        <f t="shared" si="1"/>
        <v>6019.7219436802898</v>
      </c>
      <c r="E37" s="11">
        <f t="shared" si="2"/>
        <v>343.98411106744516</v>
      </c>
      <c r="F37" s="11">
        <f t="shared" si="3"/>
        <v>687.96822213489031</v>
      </c>
      <c r="G37" s="8" t="s">
        <v>46</v>
      </c>
    </row>
    <row r="38" spans="1:8" x14ac:dyDescent="0.35">
      <c r="A38" s="8" t="s">
        <v>34</v>
      </c>
      <c r="B38" s="9">
        <v>3697</v>
      </c>
      <c r="C38" s="10">
        <f t="shared" si="0"/>
        <v>1.6288094403098835E-3</v>
      </c>
      <c r="D38" s="11">
        <f t="shared" si="1"/>
        <v>1140.1666082169186</v>
      </c>
      <c r="E38" s="11">
        <f t="shared" si="2"/>
        <v>65.152377612395341</v>
      </c>
      <c r="F38" s="11">
        <f t="shared" si="3"/>
        <v>130.30475522479068</v>
      </c>
      <c r="G38" s="8" t="s">
        <v>46</v>
      </c>
    </row>
    <row r="39" spans="1:8" x14ac:dyDescent="0.35">
      <c r="A39" s="8" t="s">
        <v>35</v>
      </c>
      <c r="B39" s="9">
        <v>1785</v>
      </c>
      <c r="C39" s="10">
        <f t="shared" si="0"/>
        <v>7.8642814469925403E-4</v>
      </c>
      <c r="D39" s="11">
        <f t="shared" si="1"/>
        <v>550.4997012894778</v>
      </c>
      <c r="E39" s="11">
        <f t="shared" si="2"/>
        <v>31.45712578797016</v>
      </c>
      <c r="F39" s="11">
        <f t="shared" si="3"/>
        <v>62.91425157594032</v>
      </c>
      <c r="G39" s="8" t="s">
        <v>46</v>
      </c>
    </row>
    <row r="40" spans="1:8" x14ac:dyDescent="0.35">
      <c r="B40" s="1"/>
      <c r="C40" s="2"/>
    </row>
    <row r="41" spans="1:8" x14ac:dyDescent="0.35">
      <c r="A41" s="3" t="s">
        <v>36</v>
      </c>
      <c r="B41" s="4">
        <f t="shared" ref="B41:F41" si="4">SUM(B3:B40)</f>
        <v>2269756</v>
      </c>
      <c r="C41" s="5">
        <f t="shared" si="4"/>
        <v>0.99999999999999989</v>
      </c>
      <c r="D41" s="4">
        <f t="shared" si="4"/>
        <v>700000</v>
      </c>
      <c r="E41" s="4">
        <f t="shared" si="4"/>
        <v>40000</v>
      </c>
      <c r="F41" s="4">
        <f t="shared" si="4"/>
        <v>80000</v>
      </c>
      <c r="G41" s="18">
        <f>COUNTIF(G3:G39,"x")</f>
        <v>34</v>
      </c>
    </row>
    <row r="43" spans="1:8" x14ac:dyDescent="0.35">
      <c r="A43" s="3" t="s">
        <v>44</v>
      </c>
    </row>
    <row r="46" spans="1:8" x14ac:dyDescent="0.35">
      <c r="A46" s="24"/>
      <c r="B46" s="24"/>
      <c r="C46" s="24"/>
      <c r="D46" s="24"/>
      <c r="E46" s="24"/>
      <c r="F46" s="24"/>
      <c r="G46" s="24"/>
      <c r="H46" s="24"/>
    </row>
    <row r="47" spans="1:8" x14ac:dyDescent="0.35">
      <c r="A47" s="25"/>
      <c r="B47" s="26"/>
      <c r="C47" s="27"/>
      <c r="D47" s="28"/>
      <c r="E47" s="28"/>
      <c r="F47" s="28"/>
      <c r="G47" s="24"/>
      <c r="H47" s="24"/>
    </row>
    <row r="48" spans="1:8" x14ac:dyDescent="0.35">
      <c r="A48" s="29"/>
      <c r="B48" s="30"/>
      <c r="C48" s="31"/>
      <c r="D48" s="32"/>
      <c r="E48" s="32"/>
      <c r="F48" s="32"/>
      <c r="G48" s="28"/>
      <c r="H48" s="24"/>
    </row>
    <row r="49" spans="1:8" x14ac:dyDescent="0.35">
      <c r="A49" s="33"/>
      <c r="B49" s="34"/>
      <c r="C49" s="35"/>
      <c r="D49" s="36"/>
      <c r="E49" s="36"/>
      <c r="F49" s="36"/>
      <c r="G49" s="33"/>
      <c r="H49" s="24"/>
    </row>
    <row r="50" spans="1:8" x14ac:dyDescent="0.35">
      <c r="A50" s="24"/>
      <c r="B50" s="24"/>
      <c r="C50" s="24"/>
      <c r="D50" s="24"/>
      <c r="E50" s="24"/>
      <c r="F50" s="24"/>
      <c r="G50" s="24"/>
      <c r="H50" s="24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4B8291D849F4459D7AB60B6E79C880" ma:contentTypeVersion="16" ma:contentTypeDescription="Opret et nyt dokument." ma:contentTypeScope="" ma:versionID="616006088baf81e7a1897fc2f4e6abea">
  <xsd:schema xmlns:xsd="http://www.w3.org/2001/XMLSchema" xmlns:xs="http://www.w3.org/2001/XMLSchema" xmlns:p="http://schemas.microsoft.com/office/2006/metadata/properties" xmlns:ns2="a408f06c-1694-489f-9cdc-5efa500d75a8" xmlns:ns3="31f27a57-5daa-4240-845d-578cc8bddeed" targetNamespace="http://schemas.microsoft.com/office/2006/metadata/properties" ma:root="true" ma:fieldsID="fc365bd2d317e0b22185b359920d8692" ns2:_="" ns3:_="">
    <xsd:import namespace="a408f06c-1694-489f-9cdc-5efa500d75a8"/>
    <xsd:import namespace="31f27a57-5daa-4240-845d-578cc8bdd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8f06c-1694-489f-9cdc-5efa500d7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27a57-5daa-4240-845d-578cc8bdde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2aa115-c284-453e-8f37-5cfa47456063}" ma:internalName="TaxCatchAll" ma:showField="CatchAllData" ma:web="31f27a57-5daa-4240-845d-578cc8bdd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89356-E069-48D9-BFA6-11912E9896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FBA02-9D79-42FB-B928-7110E8BF8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8f06c-1694-489f-9cdc-5efa500d75a8"/>
    <ds:schemaRef ds:uri="31f27a57-5daa-4240-845d-578cc8bdd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Glock</dc:creator>
  <cp:lastModifiedBy>Rikke Bækgaard Christensen</cp:lastModifiedBy>
  <cp:lastPrinted>2022-11-23T10:28:30Z</cp:lastPrinted>
  <dcterms:created xsi:type="dcterms:W3CDTF">2022-11-23T06:11:04Z</dcterms:created>
  <dcterms:modified xsi:type="dcterms:W3CDTF">2022-12-22T07:26:52Z</dcterms:modified>
</cp:coreProperties>
</file>